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NOMINAS PARA EL PORTAL DE TRANSPARENCIA\NOMINAS PENSIONADOS\"/>
    </mc:Choice>
  </mc:AlternateContent>
  <bookViews>
    <workbookView xWindow="-120" yWindow="-120" windowWidth="20730" windowHeight="11160"/>
  </bookViews>
  <sheets>
    <sheet name="2DA QUINCENA DICIEMBRE" sheetId="2" r:id="rId1"/>
  </sheets>
  <definedNames>
    <definedName name="_xlnm.Print_Area" localSheetId="0">'2DA QUINCENA DICIEMBRE'!$A$1:$L$205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2" l="1"/>
  <c r="F265" i="2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I268" i="2" s="1"/>
  <c r="H19" i="2"/>
  <c r="G19" i="2"/>
  <c r="F19" i="2"/>
  <c r="E19" i="2"/>
  <c r="E268" i="2" s="1"/>
  <c r="K18" i="2"/>
  <c r="K17" i="2"/>
  <c r="K16" i="2"/>
  <c r="K15" i="2"/>
  <c r="K14" i="2"/>
  <c r="K13" i="2"/>
  <c r="K12" i="2"/>
  <c r="K11" i="2"/>
  <c r="K10" i="2"/>
  <c r="K9" i="2"/>
  <c r="F268" i="2" l="1"/>
  <c r="M268" i="2"/>
  <c r="L268" i="2" s="1"/>
  <c r="H268" i="2"/>
  <c r="G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E269" i="2" l="1"/>
  <c r="J269" i="2"/>
  <c r="K268" i="2"/>
</calcChain>
</file>

<file path=xl/sharedStrings.xml><?xml version="1.0" encoding="utf-8"?>
<sst xmlns="http://schemas.openxmlformats.org/spreadsheetml/2006/main" count="622" uniqueCount="290">
  <si>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</si>
  <si>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</si>
  <si>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</si>
  <si>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</si>
  <si>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</si>
  <si>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</si>
  <si>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</si>
  <si>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</si>
  <si>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</si>
  <si>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</si>
  <si>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</si>
  <si>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</si>
  <si>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</si>
  <si>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</si>
  <si>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</si>
  <si>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</si>
  <si>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</si>
  <si>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</si>
  <si>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</si>
  <si>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</si>
  <si>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</si>
  <si>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</si>
  <si>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</si>
  <si>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</si>
  <si>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</si>
  <si>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</si>
  <si>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</si>
  <si>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</si>
  <si>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</si>
  <si>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</si>
  <si>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</si>
  <si>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</si>
  <si>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</si>
  <si>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</si>
  <si>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</si>
  <si>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</si>
  <si>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</si>
  <si>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</si>
  <si>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</si>
  <si>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</si>
  <si>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</si>
  <si>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</si>
  <si>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</si>
  <si>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</si>
  <si>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</si>
  <si>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</si>
  <si>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</si>
  <si>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</si>
  <si>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</si>
  <si>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</si>
  <si>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</si>
  <si>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</si>
  <si>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</si>
  <si>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</si>
  <si>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</si>
  <si>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</si>
  <si>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</si>
  <si>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</si>
  <si>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</si>
  <si>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</si>
  <si>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</si>
  <si>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</si>
  <si>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</si>
  <si>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</si>
  <si>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</si>
  <si>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</si>
  <si>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</si>
  <si>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</si>
  <si>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</si>
  <si>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</si>
  <si>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</si>
  <si>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</si>
  <si>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</si>
  <si>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</si>
  <si>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</si>
  <si>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</si>
  <si>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</si>
  <si>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</si>
  <si>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</si>
  <si>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</si>
  <si>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</si>
  <si>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</si>
  <si>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</si>
  <si>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</si>
  <si>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</si>
  <si>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</si>
  <si>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</si>
  <si>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</si>
  <si>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</si>
  <si>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</si>
  <si>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</si>
  <si>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</si>
  <si>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</si>
  <si>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</si>
  <si>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</si>
  <si>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</si>
  <si>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</si>
  <si>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</si>
  <si>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</si>
  <si>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</si>
  <si>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</si>
  <si>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</si>
  <si>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</si>
  <si>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</si>
  <si>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</si>
  <si>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</si>
  <si>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</si>
  <si>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</si>
  <si>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</si>
  <si>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</si>
  <si>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</si>
  <si>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</si>
  <si>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</si>
  <si>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</si>
  <si>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</si>
  <si>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</si>
  <si>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</si>
  <si>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</si>
  <si>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</si>
  <si>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</si>
  <si>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</si>
  <si>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</si>
  <si>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</si>
  <si>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</si>
  <si>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</si>
  <si>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</si>
  <si>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</si>
  <si>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</si>
  <si>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</si>
  <si>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</si>
  <si>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</si>
  <si>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</si>
  <si>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</si>
  <si>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</si>
  <si>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</si>
  <si>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</si>
  <si>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</si>
  <si>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</si>
  <si>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</si>
  <si>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</si>
  <si>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</si>
  <si>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</si>
  <si>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</si>
  <si>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</si>
  <si>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</si>
  <si>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</si>
  <si>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</si>
  <si>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</si>
  <si>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</si>
  <si>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</si>
  <si>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</si>
  <si>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</si>
  <si>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</si>
  <si>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</si>
  <si>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</si>
  <si>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</si>
  <si>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</si>
  <si>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</si>
  <si>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</si>
  <si>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</si>
  <si>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</si>
  <si>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</si>
  <si>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</si>
  <si>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</si>
  <si>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</si>
  <si>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</si>
  <si>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</si>
  <si>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</si>
  <si>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</si>
  <si>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</si>
  <si>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</si>
  <si>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</si>
  <si>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</si>
  <si>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</si>
  <si>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</si>
  <si>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</si>
  <si>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</si>
  <si>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</si>
  <si>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</si>
  <si>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</si>
  <si>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</si>
  <si>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</si>
  <si>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</si>
  <si>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</si>
  <si>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</si>
  <si>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</si>
  <si>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</si>
  <si>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</si>
  <si>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</si>
  <si>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</si>
  <si>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</si>
  <si>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</si>
  <si>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</si>
  <si>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</si>
  <si>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</si>
  <si>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</si>
  <si>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</si>
  <si>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</si>
  <si>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</si>
  <si>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</si>
  <si>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</si>
  <si>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</si>
  <si>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</si>
  <si>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</si>
  <si>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</si>
  <si>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</si>
  <si>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</si>
  <si>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</si>
  <si>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</si>
  <si>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</si>
  <si>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</si>
  <si>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</si>
  <si>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</si>
  <si>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</si>
  <si>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</si>
  <si>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</si>
  <si>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</si>
  <si>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</si>
  <si>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</si>
  <si>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</si>
  <si>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</si>
  <si>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</si>
  <si>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</si>
  <si>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</si>
  <si>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</si>
  <si>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</si>
  <si>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</si>
  <si>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</si>
  <si>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</si>
  <si>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</si>
  <si>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</si>
  <si>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</si>
  <si>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</si>
  <si>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</si>
  <si>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</si>
  <si>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</si>
  <si>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</si>
  <si>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</si>
  <si>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</si>
  <si>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</si>
  <si>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</si>
  <si>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</si>
  <si>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</si>
  <si>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</si>
  <si>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</si>
  <si>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</si>
  <si>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</si>
  <si>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</si>
  <si>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</si>
  <si>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</si>
  <si>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</si>
  <si>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</si>
  <si>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</si>
  <si>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</si>
  <si>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</si>
  <si>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</si>
  <si>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</si>
  <si>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</si>
  <si>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</si>
  <si>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</si>
  <si>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</si>
  <si>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</si>
  <si>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</si>
  <si>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</si>
  <si>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</si>
  <si>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</si>
  <si>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</si>
  <si>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</si>
  <si>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</si>
  <si>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</si>
  <si>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</si>
  <si>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</si>
  <si>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</si>
  <si>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</si>
  <si>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</si>
  <si>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</si>
  <si>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</si>
  <si>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</si>
  <si>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</si>
  <si>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</si>
  <si>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</si>
  <si>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</si>
  <si>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</si>
  <si>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</si>
  <si>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</si>
  <si>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</si>
  <si>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</si>
  <si>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</si>
  <si>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</si>
  <si>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SEGUNDA QUINCENA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</si>
</sst>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8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247</xdr:row>
      <xdr:rowOff>104773</xdr:rowOff>
    </xdr:from>
    <xdr:to>
      <xdr:col>2</xdr:col>
      <xdr:colOff>1609346</xdr:colOff>
      <xdr:row>251</xdr:row>
      <xdr:rowOff>66674</xdr:rowOff>
    </xdr:to>
    <xdr:pic>
      <xdr:nvPicPr>
        <xdr:cNvPr id="16" name="Imagen 16" descr="WhatsApp Image 2021-11-03 at 1">
          <a:extLst>
            <a:ext uri="{FF2B5EF4-FFF2-40B4-BE49-F238E27FC236}">
              <a16:creationId xmlns:a16="http://schemas.microsoft.com/office/drawing/2014/main" id="{C095E1FF-328E-497F-8F6C-31EDA00E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5"/>
  <sheetViews>
    <sheetView tabSelected="1" topLeftCell="A259" zoomScaleNormal="100" workbookViewId="0">
      <selection activeCell="C269" sqref="C269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8" t="s">
        <v>0</v>
      </c>
      <c r="E1" s="148"/>
      <c r="F1" s="148"/>
      <c r="G1" s="148"/>
      <c r="H1" s="148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9" t="s">
        <v>1</v>
      </c>
      <c r="E2" s="149"/>
      <c r="F2" s="149"/>
      <c r="G2" s="149"/>
      <c r="H2" s="149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0" t="s">
        <v>289</v>
      </c>
      <c r="E3" s="150"/>
      <c r="F3" s="150"/>
      <c r="G3" s="150"/>
      <c r="H3" s="150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4" t="s">
        <v>3</v>
      </c>
      <c r="F5" s="194"/>
      <c r="G5" s="195" t="s">
        <v>4</v>
      </c>
      <c r="H5" s="196"/>
      <c r="I5" s="196"/>
      <c r="J5" s="197"/>
      <c r="K5" s="11"/>
      <c r="L5" s="12"/>
    </row>
    <row r="6" spans="1:13" ht="15" customHeight="1" thickBot="1" x14ac:dyDescent="0.25">
      <c r="A6" s="13" t="s">
        <v>5</v>
      </c>
      <c r="B6" s="153" t="s">
        <v>6</v>
      </c>
      <c r="C6" s="155" t="s">
        <v>7</v>
      </c>
      <c r="D6" s="157" t="s">
        <v>8</v>
      </c>
      <c r="E6" s="138" t="s">
        <v>9</v>
      </c>
      <c r="F6" s="140" t="s">
        <v>10</v>
      </c>
      <c r="G6" s="138" t="s">
        <v>11</v>
      </c>
      <c r="H6" s="138" t="s">
        <v>12</v>
      </c>
      <c r="I6" s="138" t="s">
        <v>10</v>
      </c>
      <c r="J6" s="138" t="s">
        <v>13</v>
      </c>
      <c r="K6" s="190" t="s">
        <v>14</v>
      </c>
      <c r="L6" s="192" t="s">
        <v>15</v>
      </c>
    </row>
    <row r="7" spans="1:13" ht="12" customHeight="1" thickBot="1" x14ac:dyDescent="0.25">
      <c r="A7" s="14" t="s">
        <v>16</v>
      </c>
      <c r="B7" s="161"/>
      <c r="C7" s="184"/>
      <c r="D7" s="185"/>
      <c r="E7" s="186"/>
      <c r="F7" s="187"/>
      <c r="G7" s="186"/>
      <c r="H7" s="186"/>
      <c r="I7" s="186"/>
      <c r="J7" s="186"/>
      <c r="K7" s="191"/>
      <c r="L7" s="193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24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8" t="s">
        <v>0</v>
      </c>
      <c r="E21" s="148"/>
      <c r="F21" s="148"/>
      <c r="G21" s="148"/>
      <c r="H21" s="148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9" t="s">
        <v>1</v>
      </c>
      <c r="E22" s="149"/>
      <c r="F22" s="149"/>
      <c r="G22" s="149"/>
      <c r="H22" s="149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0" t="s">
        <v>289</v>
      </c>
      <c r="E23" s="150"/>
      <c r="F23" s="150"/>
      <c r="G23" s="150"/>
      <c r="H23" s="150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4" t="s">
        <v>3</v>
      </c>
      <c r="F26" s="194"/>
      <c r="G26" s="195" t="s">
        <v>4</v>
      </c>
      <c r="H26" s="196"/>
      <c r="I26" s="196"/>
      <c r="J26" s="197"/>
      <c r="K26" s="11"/>
      <c r="L26" s="12"/>
    </row>
    <row r="27" spans="1:13" s="52" customFormat="1" ht="15" customHeight="1" thickBot="1" x14ac:dyDescent="0.2">
      <c r="A27" s="13" t="s">
        <v>5</v>
      </c>
      <c r="B27" s="153" t="s">
        <v>6</v>
      </c>
      <c r="C27" s="155" t="s">
        <v>7</v>
      </c>
      <c r="D27" s="157" t="s">
        <v>8</v>
      </c>
      <c r="E27" s="138" t="s">
        <v>9</v>
      </c>
      <c r="F27" s="140" t="s">
        <v>10</v>
      </c>
      <c r="G27" s="138" t="s">
        <v>11</v>
      </c>
      <c r="H27" s="138" t="s">
        <v>12</v>
      </c>
      <c r="I27" s="138" t="s">
        <v>10</v>
      </c>
      <c r="J27" s="138" t="s">
        <v>13</v>
      </c>
      <c r="K27" s="190" t="s">
        <v>14</v>
      </c>
      <c r="L27" s="192" t="s">
        <v>15</v>
      </c>
    </row>
    <row r="28" spans="1:13" ht="12" customHeight="1" thickBot="1" x14ac:dyDescent="0.25">
      <c r="A28" s="14" t="s">
        <v>16</v>
      </c>
      <c r="B28" s="161"/>
      <c r="C28" s="184"/>
      <c r="D28" s="185"/>
      <c r="E28" s="186"/>
      <c r="F28" s="187"/>
      <c r="G28" s="186"/>
      <c r="H28" s="186"/>
      <c r="I28" s="186"/>
      <c r="J28" s="186"/>
      <c r="K28" s="191"/>
      <c r="L28" s="193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3" t="s">
        <v>0</v>
      </c>
      <c r="E43" s="174"/>
      <c r="F43" s="174"/>
      <c r="G43" s="174"/>
      <c r="H43" s="175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6" t="s">
        <v>1</v>
      </c>
      <c r="E44" s="177"/>
      <c r="F44" s="177"/>
      <c r="G44" s="177"/>
      <c r="H44" s="178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9" t="s">
        <v>289</v>
      </c>
      <c r="E45" s="180"/>
      <c r="F45" s="180"/>
      <c r="G45" s="180"/>
      <c r="H45" s="181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2" t="s">
        <v>3</v>
      </c>
      <c r="F47" s="183"/>
      <c r="G47" s="183" t="s">
        <v>4</v>
      </c>
      <c r="H47" s="183"/>
      <c r="I47" s="183"/>
      <c r="J47" s="183"/>
      <c r="K47" s="74"/>
      <c r="L47" s="75"/>
    </row>
    <row r="48" spans="1:13" ht="15" customHeight="1" x14ac:dyDescent="0.2">
      <c r="A48" s="76" t="s">
        <v>5</v>
      </c>
      <c r="B48" s="167" t="s">
        <v>6</v>
      </c>
      <c r="C48" s="188" t="s">
        <v>7</v>
      </c>
      <c r="D48" s="188" t="s">
        <v>8</v>
      </c>
      <c r="E48" s="167" t="s">
        <v>9</v>
      </c>
      <c r="F48" s="167" t="s">
        <v>10</v>
      </c>
      <c r="G48" s="167" t="s">
        <v>11</v>
      </c>
      <c r="H48" s="167" t="s">
        <v>12</v>
      </c>
      <c r="I48" s="167" t="s">
        <v>10</v>
      </c>
      <c r="J48" s="167" t="s">
        <v>13</v>
      </c>
      <c r="K48" s="169" t="s">
        <v>14</v>
      </c>
      <c r="L48" s="171" t="s">
        <v>15</v>
      </c>
    </row>
    <row r="49" spans="1:13" ht="13.5" thickBot="1" x14ac:dyDescent="0.25">
      <c r="A49" s="77" t="s">
        <v>16</v>
      </c>
      <c r="B49" s="168"/>
      <c r="C49" s="189"/>
      <c r="D49" s="189"/>
      <c r="E49" s="168"/>
      <c r="F49" s="168"/>
      <c r="G49" s="168"/>
      <c r="H49" s="168"/>
      <c r="I49" s="168"/>
      <c r="J49" s="168"/>
      <c r="K49" s="170"/>
      <c r="L49" s="172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8" t="s">
        <v>0</v>
      </c>
      <c r="E69" s="148"/>
      <c r="F69" s="148"/>
      <c r="G69" s="148"/>
      <c r="H69" s="148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9" t="s">
        <v>1</v>
      </c>
      <c r="E70" s="149"/>
      <c r="F70" s="149"/>
      <c r="G70" s="149"/>
      <c r="H70" s="149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50" t="s">
        <v>289</v>
      </c>
      <c r="E71" s="150"/>
      <c r="F71" s="150"/>
      <c r="G71" s="150"/>
      <c r="H71" s="150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51" t="s">
        <v>3</v>
      </c>
      <c r="F74" s="151"/>
      <c r="G74" s="152" t="s">
        <v>4</v>
      </c>
      <c r="H74" s="152"/>
      <c r="I74" s="152"/>
      <c r="J74" s="152"/>
      <c r="K74" s="11"/>
      <c r="L74" s="12"/>
    </row>
    <row r="75" spans="1:13" ht="13.5" thickBot="1" x14ac:dyDescent="0.25">
      <c r="A75" s="13" t="s">
        <v>5</v>
      </c>
      <c r="B75" s="153" t="s">
        <v>6</v>
      </c>
      <c r="C75" s="155" t="s">
        <v>7</v>
      </c>
      <c r="D75" s="157" t="s">
        <v>8</v>
      </c>
      <c r="E75" s="138" t="s">
        <v>9</v>
      </c>
      <c r="F75" s="140" t="s">
        <v>10</v>
      </c>
      <c r="G75" s="138" t="s">
        <v>11</v>
      </c>
      <c r="H75" s="140" t="s">
        <v>12</v>
      </c>
      <c r="I75" s="138" t="s">
        <v>10</v>
      </c>
      <c r="J75" s="142" t="s">
        <v>13</v>
      </c>
      <c r="K75" s="144" t="s">
        <v>14</v>
      </c>
      <c r="L75" s="146" t="s">
        <v>15</v>
      </c>
    </row>
    <row r="76" spans="1:13" ht="13.5" thickBot="1" x14ac:dyDescent="0.25">
      <c r="A76" s="95" t="s">
        <v>16</v>
      </c>
      <c r="B76" s="161"/>
      <c r="C76" s="162"/>
      <c r="D76" s="163"/>
      <c r="E76" s="164"/>
      <c r="F76" s="165"/>
      <c r="G76" s="164"/>
      <c r="H76" s="165"/>
      <c r="I76" s="164"/>
      <c r="J76" s="166"/>
      <c r="K76" s="159"/>
      <c r="L76" s="160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7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8" t="s">
        <v>0</v>
      </c>
      <c r="E94" s="148"/>
      <c r="F94" s="148"/>
      <c r="G94" s="148"/>
      <c r="H94" s="148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9" t="s">
        <v>1</v>
      </c>
      <c r="E95" s="149"/>
      <c r="F95" s="149"/>
      <c r="G95" s="149"/>
      <c r="H95" s="149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50" t="s">
        <v>289</v>
      </c>
      <c r="E96" s="150"/>
      <c r="F96" s="150"/>
      <c r="G96" s="150"/>
      <c r="H96" s="150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51" t="s">
        <v>3</v>
      </c>
      <c r="F99" s="151"/>
      <c r="G99" s="152" t="s">
        <v>4</v>
      </c>
      <c r="H99" s="152"/>
      <c r="I99" s="152"/>
      <c r="J99" s="152"/>
      <c r="K99" s="11"/>
      <c r="L99" s="12"/>
      <c r="M99" s="105"/>
    </row>
    <row r="100" spans="1:13" ht="13.5" thickBot="1" x14ac:dyDescent="0.25">
      <c r="A100" s="13" t="s">
        <v>5</v>
      </c>
      <c r="B100" s="153" t="s">
        <v>6</v>
      </c>
      <c r="C100" s="155" t="s">
        <v>7</v>
      </c>
      <c r="D100" s="157" t="s">
        <v>8</v>
      </c>
      <c r="E100" s="138" t="s">
        <v>9</v>
      </c>
      <c r="F100" s="140" t="s">
        <v>10</v>
      </c>
      <c r="G100" s="138" t="s">
        <v>11</v>
      </c>
      <c r="H100" s="140" t="s">
        <v>12</v>
      </c>
      <c r="I100" s="138" t="s">
        <v>10</v>
      </c>
      <c r="J100" s="142" t="s">
        <v>13</v>
      </c>
      <c r="K100" s="144" t="s">
        <v>14</v>
      </c>
      <c r="L100" s="146" t="s">
        <v>15</v>
      </c>
      <c r="M100" s="105"/>
    </row>
    <row r="101" spans="1:13" ht="13.5" thickBot="1" x14ac:dyDescent="0.25">
      <c r="A101" s="95" t="s">
        <v>16</v>
      </c>
      <c r="B101" s="161"/>
      <c r="C101" s="162"/>
      <c r="D101" s="163"/>
      <c r="E101" s="164"/>
      <c r="F101" s="165"/>
      <c r="G101" s="164"/>
      <c r="H101" s="165"/>
      <c r="I101" s="164"/>
      <c r="J101" s="166"/>
      <c r="K101" s="159"/>
      <c r="L101" s="160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7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285</v>
      </c>
      <c r="C106" s="26" t="s">
        <v>286</v>
      </c>
      <c r="D106" s="26" t="s">
        <v>56</v>
      </c>
      <c r="E106" s="28">
        <v>8060</v>
      </c>
      <c r="F106" s="29"/>
      <c r="G106" s="29"/>
      <c r="H106" s="29"/>
      <c r="I106" s="29"/>
      <c r="J106" s="31"/>
      <c r="K106" s="46">
        <f t="shared" si="8"/>
        <v>8060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124</v>
      </c>
      <c r="C107" s="26" t="s">
        <v>125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126</v>
      </c>
      <c r="C108" s="26" t="s">
        <v>127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128</v>
      </c>
      <c r="C109" s="26" t="s">
        <v>129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130</v>
      </c>
      <c r="C110" s="26" t="s">
        <v>131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132</v>
      </c>
      <c r="C111" s="26" t="s">
        <v>133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134</v>
      </c>
      <c r="C112" s="26" t="s">
        <v>135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36685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36685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48" t="s">
        <v>0</v>
      </c>
      <c r="E116" s="148"/>
      <c r="F116" s="148"/>
      <c r="G116" s="148"/>
      <c r="H116" s="148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49" t="s">
        <v>1</v>
      </c>
      <c r="E117" s="149"/>
      <c r="F117" s="149"/>
      <c r="G117" s="149"/>
      <c r="H117" s="149"/>
      <c r="I117" s="1"/>
      <c r="J117" s="1"/>
      <c r="K117" s="2"/>
      <c r="L117" s="3" t="s">
        <v>136</v>
      </c>
      <c r="M117" s="107"/>
    </row>
    <row r="118" spans="1:13" x14ac:dyDescent="0.2">
      <c r="A118" s="1"/>
      <c r="B118" s="1"/>
      <c r="C118" s="1"/>
      <c r="D118" s="150" t="s">
        <v>289</v>
      </c>
      <c r="E118" s="150"/>
      <c r="F118" s="150"/>
      <c r="G118" s="150"/>
      <c r="H118" s="150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151" t="s">
        <v>3</v>
      </c>
      <c r="F121" s="151"/>
      <c r="G121" s="152" t="s">
        <v>4</v>
      </c>
      <c r="H121" s="152"/>
      <c r="I121" s="152"/>
      <c r="J121" s="152"/>
      <c r="K121" s="11"/>
      <c r="L121" s="12"/>
      <c r="M121" s="107"/>
    </row>
    <row r="122" spans="1:13" ht="13.5" thickBot="1" x14ac:dyDescent="0.25">
      <c r="A122" s="13" t="s">
        <v>5</v>
      </c>
      <c r="B122" s="153" t="s">
        <v>6</v>
      </c>
      <c r="C122" s="155" t="s">
        <v>7</v>
      </c>
      <c r="D122" s="157" t="s">
        <v>8</v>
      </c>
      <c r="E122" s="138" t="s">
        <v>9</v>
      </c>
      <c r="F122" s="140" t="s">
        <v>10</v>
      </c>
      <c r="G122" s="138" t="s">
        <v>11</v>
      </c>
      <c r="H122" s="140" t="s">
        <v>12</v>
      </c>
      <c r="I122" s="138" t="s">
        <v>10</v>
      </c>
      <c r="J122" s="142" t="s">
        <v>13</v>
      </c>
      <c r="K122" s="144" t="s">
        <v>14</v>
      </c>
      <c r="L122" s="146" t="s">
        <v>15</v>
      </c>
      <c r="M122" s="107"/>
    </row>
    <row r="123" spans="1:13" x14ac:dyDescent="0.2">
      <c r="A123" s="108" t="s">
        <v>16</v>
      </c>
      <c r="B123" s="154"/>
      <c r="C123" s="156"/>
      <c r="D123" s="158"/>
      <c r="E123" s="139"/>
      <c r="F123" s="141"/>
      <c r="G123" s="139"/>
      <c r="H123" s="141"/>
      <c r="I123" s="139"/>
      <c r="J123" s="143"/>
      <c r="K123" s="145"/>
      <c r="L123" s="147"/>
      <c r="M123" s="107"/>
    </row>
    <row r="124" spans="1:13" ht="34.5" customHeight="1" x14ac:dyDescent="0.2">
      <c r="A124" s="109">
        <v>602</v>
      </c>
      <c r="B124" s="109" t="s">
        <v>137</v>
      </c>
      <c r="C124" s="109" t="s">
        <v>138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139</v>
      </c>
      <c r="C125" s="109" t="s">
        <v>140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141</v>
      </c>
      <c r="C126" s="109" t="s">
        <v>142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1986</v>
      </c>
      <c r="F128" s="29"/>
      <c r="G128" s="29"/>
      <c r="H128" s="46"/>
      <c r="I128" s="110"/>
      <c r="J128" s="29"/>
      <c r="K128" s="46">
        <f t="shared" si="10"/>
        <v>1986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147</v>
      </c>
      <c r="C129" s="109" t="s">
        <v>148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149</v>
      </c>
      <c r="C130" s="109" t="s">
        <v>150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151</v>
      </c>
      <c r="C131" s="109" t="s">
        <v>152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157</v>
      </c>
      <c r="C134" s="109" t="s">
        <v>158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09"/>
      <c r="M134" s="107">
        <v>1</v>
      </c>
      <c r="O134" s="133"/>
    </row>
    <row r="135" spans="1:15" ht="33.75" customHeight="1" x14ac:dyDescent="0.2">
      <c r="A135" s="109">
        <v>102</v>
      </c>
      <c r="B135" s="109" t="s">
        <v>159</v>
      </c>
      <c r="C135" s="109" t="s">
        <v>160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48" t="s">
        <v>0</v>
      </c>
      <c r="E139" s="148"/>
      <c r="F139" s="148"/>
      <c r="G139" s="148"/>
      <c r="H139" s="148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49" t="s">
        <v>1</v>
      </c>
      <c r="E140" s="149"/>
      <c r="F140" s="149"/>
      <c r="G140" s="149"/>
      <c r="H140" s="149"/>
      <c r="I140" s="1"/>
      <c r="J140" s="1"/>
      <c r="K140" s="2"/>
      <c r="L140" s="3" t="s">
        <v>161</v>
      </c>
      <c r="M140" s="107"/>
    </row>
    <row r="141" spans="1:15" x14ac:dyDescent="0.2">
      <c r="A141" s="1"/>
      <c r="B141" s="1"/>
      <c r="C141" s="1"/>
      <c r="D141" s="150" t="s">
        <v>289</v>
      </c>
      <c r="E141" s="150"/>
      <c r="F141" s="150"/>
      <c r="G141" s="150"/>
      <c r="H141" s="150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151" t="s">
        <v>3</v>
      </c>
      <c r="F144" s="151"/>
      <c r="G144" s="152" t="s">
        <v>4</v>
      </c>
      <c r="H144" s="152"/>
      <c r="I144" s="152"/>
      <c r="J144" s="152"/>
      <c r="K144" s="11"/>
      <c r="L144" s="12"/>
      <c r="M144" s="107"/>
    </row>
    <row r="145" spans="1:13" ht="13.5" thickBot="1" x14ac:dyDescent="0.25">
      <c r="A145" s="13" t="s">
        <v>5</v>
      </c>
      <c r="B145" s="153" t="s">
        <v>6</v>
      </c>
      <c r="C145" s="155" t="s">
        <v>7</v>
      </c>
      <c r="D145" s="157" t="s">
        <v>8</v>
      </c>
      <c r="E145" s="138" t="s">
        <v>9</v>
      </c>
      <c r="F145" s="140" t="s">
        <v>10</v>
      </c>
      <c r="G145" s="138" t="s">
        <v>11</v>
      </c>
      <c r="H145" s="140" t="s">
        <v>12</v>
      </c>
      <c r="I145" s="138" t="s">
        <v>10</v>
      </c>
      <c r="J145" s="142" t="s">
        <v>13</v>
      </c>
      <c r="K145" s="144" t="s">
        <v>14</v>
      </c>
      <c r="L145" s="146" t="s">
        <v>15</v>
      </c>
      <c r="M145" s="107"/>
    </row>
    <row r="146" spans="1:13" x14ac:dyDescent="0.2">
      <c r="A146" s="108" t="s">
        <v>16</v>
      </c>
      <c r="B146" s="154"/>
      <c r="C146" s="156"/>
      <c r="D146" s="158"/>
      <c r="E146" s="139"/>
      <c r="F146" s="141"/>
      <c r="G146" s="139"/>
      <c r="H146" s="141"/>
      <c r="I146" s="139"/>
      <c r="J146" s="143"/>
      <c r="K146" s="145"/>
      <c r="L146" s="147"/>
      <c r="M146" s="107"/>
    </row>
    <row r="147" spans="1:13" ht="36.75" customHeight="1" x14ac:dyDescent="0.2">
      <c r="A147" s="109">
        <v>102</v>
      </c>
      <c r="B147" s="109" t="s">
        <v>162</v>
      </c>
      <c r="C147" s="109" t="s">
        <v>163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164</v>
      </c>
      <c r="C148" s="109" t="s">
        <v>165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166</v>
      </c>
      <c r="C149" s="109" t="s">
        <v>167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168</v>
      </c>
      <c r="C150" s="109" t="s">
        <v>169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170</v>
      </c>
      <c r="C151" s="109" t="s">
        <v>171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172</v>
      </c>
      <c r="C152" s="109" t="s">
        <v>173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176</v>
      </c>
      <c r="C154" s="109" t="s">
        <v>177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178</v>
      </c>
      <c r="C155" s="109" t="s">
        <v>179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180</v>
      </c>
      <c r="C156" s="109" t="s">
        <v>181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182</v>
      </c>
      <c r="C157" s="109" t="s">
        <v>183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184</v>
      </c>
      <c r="C158" s="109" t="s">
        <v>185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48" t="s">
        <v>0</v>
      </c>
      <c r="E165" s="148"/>
      <c r="F165" s="148"/>
      <c r="G165" s="148"/>
      <c r="H165" s="148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C166" s="1"/>
      <c r="D166" s="149" t="s">
        <v>1</v>
      </c>
      <c r="E166" s="149"/>
      <c r="F166" s="149"/>
      <c r="G166" s="149"/>
      <c r="H166" s="149"/>
      <c r="I166" s="1"/>
      <c r="J166" s="1"/>
      <c r="K166" s="2"/>
      <c r="L166" s="3" t="s">
        <v>186</v>
      </c>
      <c r="M166" s="107"/>
    </row>
    <row r="167" spans="1:13" x14ac:dyDescent="0.2">
      <c r="A167" s="1"/>
      <c r="B167" s="1"/>
      <c r="C167" s="1"/>
      <c r="D167" s="150" t="s">
        <v>289</v>
      </c>
      <c r="E167" s="150"/>
      <c r="F167" s="150"/>
      <c r="G167" s="150"/>
      <c r="H167" s="150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151" t="s">
        <v>3</v>
      </c>
      <c r="F170" s="151"/>
      <c r="G170" s="152" t="s">
        <v>4</v>
      </c>
      <c r="H170" s="152"/>
      <c r="I170" s="152"/>
      <c r="J170" s="152"/>
      <c r="K170" s="11"/>
      <c r="L170" s="12"/>
      <c r="M170" s="107"/>
    </row>
    <row r="171" spans="1:13" ht="13.5" customHeight="1" thickBot="1" x14ac:dyDescent="0.25">
      <c r="A171" s="13" t="s">
        <v>5</v>
      </c>
      <c r="B171" s="153" t="s">
        <v>6</v>
      </c>
      <c r="C171" s="155" t="s">
        <v>7</v>
      </c>
      <c r="D171" s="157" t="s">
        <v>8</v>
      </c>
      <c r="E171" s="138" t="s">
        <v>9</v>
      </c>
      <c r="F171" s="140" t="s">
        <v>10</v>
      </c>
      <c r="G171" s="138" t="s">
        <v>11</v>
      </c>
      <c r="H171" s="140" t="s">
        <v>12</v>
      </c>
      <c r="I171" s="138" t="s">
        <v>10</v>
      </c>
      <c r="J171" s="142" t="s">
        <v>13</v>
      </c>
      <c r="K171" s="144" t="s">
        <v>14</v>
      </c>
      <c r="L171" s="146" t="s">
        <v>15</v>
      </c>
      <c r="M171" s="107"/>
    </row>
    <row r="172" spans="1:13" x14ac:dyDescent="0.2">
      <c r="A172" s="108" t="s">
        <v>16</v>
      </c>
      <c r="B172" s="154"/>
      <c r="C172" s="156"/>
      <c r="D172" s="158"/>
      <c r="E172" s="139"/>
      <c r="F172" s="141"/>
      <c r="G172" s="139"/>
      <c r="H172" s="141"/>
      <c r="I172" s="139"/>
      <c r="J172" s="143"/>
      <c r="K172" s="145"/>
      <c r="L172" s="147"/>
      <c r="M172" s="107"/>
    </row>
    <row r="173" spans="1:13" ht="39.75" customHeight="1" x14ac:dyDescent="0.2">
      <c r="A173" s="109">
        <v>102</v>
      </c>
      <c r="B173" s="109" t="s">
        <v>187</v>
      </c>
      <c r="C173" s="109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192</v>
      </c>
      <c r="C176" s="109" t="s">
        <v>193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194</v>
      </c>
      <c r="C177" s="109" t="s">
        <v>195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196</v>
      </c>
      <c r="C178" s="109" t="s">
        <v>197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198</v>
      </c>
      <c r="C179" s="109" t="s">
        <v>199</v>
      </c>
      <c r="D179" s="109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200</v>
      </c>
      <c r="C180" s="109" t="s">
        <v>201</v>
      </c>
      <c r="D180" s="109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204</v>
      </c>
      <c r="C182" s="109" t="s">
        <v>205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206</v>
      </c>
      <c r="C183" s="109" t="s">
        <v>207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2">
        <f t="shared" si="15"/>
        <v>0</v>
      </c>
      <c r="K184" s="88">
        <f t="shared" si="15"/>
        <v>68183</v>
      </c>
      <c r="L184" s="126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27"/>
      <c r="E185" s="128"/>
      <c r="F185" s="129"/>
      <c r="G185" s="129"/>
      <c r="H185" s="130"/>
      <c r="I185" s="129"/>
      <c r="J185" s="129"/>
      <c r="K185" s="130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27"/>
      <c r="E186" s="128"/>
      <c r="F186" s="129"/>
      <c r="G186" s="129"/>
      <c r="H186" s="130"/>
      <c r="I186" s="129"/>
      <c r="J186" s="129"/>
      <c r="K186" s="130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48" t="s">
        <v>0</v>
      </c>
      <c r="E187" s="148"/>
      <c r="F187" s="148"/>
      <c r="G187" s="148"/>
      <c r="H187" s="148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49" t="s">
        <v>1</v>
      </c>
      <c r="E188" s="149"/>
      <c r="F188" s="149"/>
      <c r="G188" s="149"/>
      <c r="H188" s="149"/>
      <c r="I188" s="1"/>
      <c r="J188" s="1"/>
      <c r="K188" s="2"/>
      <c r="L188" s="3" t="s">
        <v>215</v>
      </c>
      <c r="M188" s="107"/>
    </row>
    <row r="189" spans="1:15" x14ac:dyDescent="0.2">
      <c r="A189" s="1"/>
      <c r="B189" s="1"/>
      <c r="C189" s="1"/>
      <c r="D189" s="150" t="s">
        <v>289</v>
      </c>
      <c r="E189" s="150"/>
      <c r="F189" s="150"/>
      <c r="G189" s="150"/>
      <c r="H189" s="150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31"/>
      <c r="D190" s="71"/>
      <c r="E190" s="71"/>
      <c r="F190" s="71"/>
      <c r="G190" s="71"/>
      <c r="H190" s="71"/>
      <c r="I190" s="131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151" t="s">
        <v>3</v>
      </c>
      <c r="F191" s="151"/>
      <c r="G191" s="152" t="s">
        <v>4</v>
      </c>
      <c r="H191" s="152"/>
      <c r="I191" s="152"/>
      <c r="J191" s="152"/>
      <c r="K191" s="11"/>
      <c r="L191" s="12"/>
      <c r="M191" s="107"/>
    </row>
    <row r="192" spans="1:15" ht="13.5" customHeight="1" thickBot="1" x14ac:dyDescent="0.25">
      <c r="A192" s="13" t="s">
        <v>5</v>
      </c>
      <c r="B192" s="153" t="s">
        <v>6</v>
      </c>
      <c r="C192" s="155" t="s">
        <v>7</v>
      </c>
      <c r="D192" s="157" t="s">
        <v>8</v>
      </c>
      <c r="E192" s="138" t="s">
        <v>9</v>
      </c>
      <c r="F192" s="140" t="s">
        <v>10</v>
      </c>
      <c r="G192" s="138" t="s">
        <v>11</v>
      </c>
      <c r="H192" s="140" t="s">
        <v>12</v>
      </c>
      <c r="I192" s="138" t="s">
        <v>10</v>
      </c>
      <c r="J192" s="142" t="s">
        <v>13</v>
      </c>
      <c r="K192" s="144" t="s">
        <v>14</v>
      </c>
      <c r="L192" s="146" t="s">
        <v>15</v>
      </c>
      <c r="M192" s="107"/>
    </row>
    <row r="193" spans="1:13" x14ac:dyDescent="0.2">
      <c r="A193" s="108" t="s">
        <v>16</v>
      </c>
      <c r="B193" s="154"/>
      <c r="C193" s="156"/>
      <c r="D193" s="158"/>
      <c r="E193" s="139"/>
      <c r="F193" s="141"/>
      <c r="G193" s="139"/>
      <c r="H193" s="141"/>
      <c r="I193" s="139"/>
      <c r="J193" s="143"/>
      <c r="K193" s="145"/>
      <c r="L193" s="147"/>
      <c r="M193" s="107"/>
    </row>
    <row r="194" spans="1:13" ht="39.75" customHeight="1" x14ac:dyDescent="0.2">
      <c r="A194" s="109">
        <v>102</v>
      </c>
      <c r="B194" s="109" t="s">
        <v>211</v>
      </c>
      <c r="C194" s="109" t="s">
        <v>213</v>
      </c>
      <c r="D194" s="26" t="s">
        <v>49</v>
      </c>
      <c r="E194" s="28">
        <v>2241</v>
      </c>
      <c r="F194" s="29"/>
      <c r="G194" s="29"/>
      <c r="H194" s="125"/>
      <c r="I194" s="29"/>
      <c r="J194" s="29"/>
      <c r="K194" s="46">
        <f t="shared" si="14"/>
        <v>2241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212</v>
      </c>
      <c r="C195" s="109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217</v>
      </c>
      <c r="C196" s="109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220</v>
      </c>
      <c r="C197" s="109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222</v>
      </c>
      <c r="C198" s="109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223</v>
      </c>
      <c r="C199" s="109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224</v>
      </c>
      <c r="C200" s="109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225</v>
      </c>
      <c r="C201" s="109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230</v>
      </c>
      <c r="C202" s="134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2">
        <f t="shared" si="16"/>
        <v>0</v>
      </c>
      <c r="K203" s="88">
        <f>SUM(K194:K202)</f>
        <v>53785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48" t="s">
        <v>0</v>
      </c>
      <c r="E206" s="148"/>
      <c r="F206" s="148"/>
      <c r="G206" s="148"/>
      <c r="H206" s="148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49" t="s">
        <v>1</v>
      </c>
      <c r="E207" s="149"/>
      <c r="F207" s="149"/>
      <c r="G207" s="149"/>
      <c r="H207" s="149"/>
      <c r="I207" s="1"/>
      <c r="J207" s="1"/>
      <c r="K207" s="2"/>
      <c r="L207" s="3" t="s">
        <v>232</v>
      </c>
      <c r="M207" s="107"/>
    </row>
    <row r="208" spans="1:13" x14ac:dyDescent="0.2">
      <c r="A208" s="1"/>
      <c r="B208" s="1"/>
      <c r="C208" s="1"/>
      <c r="D208" s="150" t="s">
        <v>289</v>
      </c>
      <c r="E208" s="150"/>
      <c r="F208" s="150"/>
      <c r="G208" s="150"/>
      <c r="H208" s="150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31"/>
      <c r="D209" s="71"/>
      <c r="E209" s="71"/>
      <c r="F209" s="71"/>
      <c r="G209" s="71"/>
      <c r="H209" s="71"/>
      <c r="I209" s="131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151" t="s">
        <v>3</v>
      </c>
      <c r="F210" s="151"/>
      <c r="G210" s="152" t="s">
        <v>4</v>
      </c>
      <c r="H210" s="152"/>
      <c r="I210" s="152"/>
      <c r="J210" s="152"/>
      <c r="K210" s="11"/>
      <c r="L210" s="12"/>
      <c r="M210" s="107"/>
    </row>
    <row r="211" spans="1:13" ht="13.5" customHeight="1" thickBot="1" x14ac:dyDescent="0.25">
      <c r="A211" s="13" t="s">
        <v>5</v>
      </c>
      <c r="B211" s="153" t="s">
        <v>6</v>
      </c>
      <c r="C211" s="155" t="s">
        <v>7</v>
      </c>
      <c r="D211" s="157" t="s">
        <v>8</v>
      </c>
      <c r="E211" s="138" t="s">
        <v>9</v>
      </c>
      <c r="F211" s="140" t="s">
        <v>10</v>
      </c>
      <c r="G211" s="138" t="s">
        <v>11</v>
      </c>
      <c r="H211" s="140" t="s">
        <v>12</v>
      </c>
      <c r="I211" s="138" t="s">
        <v>10</v>
      </c>
      <c r="J211" s="142" t="s">
        <v>13</v>
      </c>
      <c r="K211" s="144" t="s">
        <v>14</v>
      </c>
      <c r="L211" s="146" t="s">
        <v>15</v>
      </c>
      <c r="M211" s="107"/>
    </row>
    <row r="212" spans="1:13" x14ac:dyDescent="0.2">
      <c r="A212" s="108" t="s">
        <v>16</v>
      </c>
      <c r="B212" s="154"/>
      <c r="C212" s="156"/>
      <c r="D212" s="158"/>
      <c r="E212" s="139"/>
      <c r="F212" s="141"/>
      <c r="G212" s="139"/>
      <c r="H212" s="141"/>
      <c r="I212" s="139"/>
      <c r="J212" s="143"/>
      <c r="K212" s="145"/>
      <c r="L212" s="147"/>
      <c r="M212" s="107"/>
    </row>
    <row r="213" spans="1:13" ht="39.75" customHeight="1" x14ac:dyDescent="0.2">
      <c r="A213" s="109">
        <v>102</v>
      </c>
      <c r="B213" s="109" t="s">
        <v>233</v>
      </c>
      <c r="C213" s="109" t="s">
        <v>234</v>
      </c>
      <c r="D213" s="26" t="s">
        <v>49</v>
      </c>
      <c r="E213" s="28">
        <v>2902</v>
      </c>
      <c r="F213" s="29"/>
      <c r="G213" s="29"/>
      <c r="H213" s="125"/>
      <c r="I213" s="29"/>
      <c r="J213" s="29"/>
      <c r="K213" s="46">
        <f t="shared" ref="K213:K221" si="17">SUM(E213:F213)-SUM(G213:J213)</f>
        <v>2902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235</v>
      </c>
      <c r="C214" s="109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238</v>
      </c>
      <c r="C215" s="109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241</v>
      </c>
      <c r="C217" s="109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243</v>
      </c>
      <c r="C218" s="109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3">
        <v>1</v>
      </c>
    </row>
    <row r="219" spans="1:13" ht="39.75" customHeight="1" x14ac:dyDescent="0.2">
      <c r="A219" s="136">
        <v>102</v>
      </c>
      <c r="B219" s="136" t="s">
        <v>246</v>
      </c>
      <c r="C219" s="135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248</v>
      </c>
      <c r="C220" s="109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250</v>
      </c>
      <c r="C221" s="134" t="s">
        <v>251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2">
        <f t="shared" si="18"/>
        <v>0</v>
      </c>
      <c r="K222" s="88">
        <f>SUM(K213:K221)</f>
        <v>41042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48" t="s">
        <v>0</v>
      </c>
      <c r="E228" s="148"/>
      <c r="F228" s="148"/>
      <c r="G228" s="148"/>
      <c r="H228" s="148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49" t="s">
        <v>1</v>
      </c>
      <c r="E229" s="149"/>
      <c r="F229" s="149"/>
      <c r="G229" s="149"/>
      <c r="H229" s="149"/>
      <c r="I229" s="1"/>
      <c r="J229" s="1"/>
      <c r="K229" s="2"/>
      <c r="L229" s="3" t="s">
        <v>245</v>
      </c>
      <c r="M229" s="107"/>
    </row>
    <row r="230" spans="1:13" x14ac:dyDescent="0.2">
      <c r="A230" s="1"/>
      <c r="B230" s="1"/>
      <c r="C230" s="1"/>
      <c r="D230" s="150" t="s">
        <v>289</v>
      </c>
      <c r="E230" s="150"/>
      <c r="F230" s="150"/>
      <c r="G230" s="150"/>
      <c r="H230" s="150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31"/>
      <c r="D231" s="71"/>
      <c r="E231" s="71"/>
      <c r="F231" s="71"/>
      <c r="G231" s="71"/>
      <c r="H231" s="71"/>
      <c r="I231" s="131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151" t="s">
        <v>3</v>
      </c>
      <c r="F232" s="151"/>
      <c r="G232" s="152" t="s">
        <v>4</v>
      </c>
      <c r="H232" s="152"/>
      <c r="I232" s="152"/>
      <c r="J232" s="152"/>
      <c r="K232" s="11"/>
      <c r="L232" s="12"/>
      <c r="M232" s="107"/>
    </row>
    <row r="233" spans="1:13" ht="13.5" thickBot="1" x14ac:dyDescent="0.25">
      <c r="A233" s="13" t="s">
        <v>5</v>
      </c>
      <c r="B233" s="153" t="s">
        <v>6</v>
      </c>
      <c r="C233" s="155" t="s">
        <v>7</v>
      </c>
      <c r="D233" s="157" t="s">
        <v>8</v>
      </c>
      <c r="E233" s="138" t="s">
        <v>9</v>
      </c>
      <c r="F233" s="140" t="s">
        <v>10</v>
      </c>
      <c r="G233" s="138" t="s">
        <v>11</v>
      </c>
      <c r="H233" s="140" t="s">
        <v>12</v>
      </c>
      <c r="I233" s="138" t="s">
        <v>10</v>
      </c>
      <c r="J233" s="142" t="s">
        <v>13</v>
      </c>
      <c r="K233" s="144" t="s">
        <v>14</v>
      </c>
      <c r="L233" s="146" t="s">
        <v>15</v>
      </c>
      <c r="M233" s="107"/>
    </row>
    <row r="234" spans="1:13" x14ac:dyDescent="0.2">
      <c r="A234" s="108" t="s">
        <v>16</v>
      </c>
      <c r="B234" s="154"/>
      <c r="C234" s="156"/>
      <c r="D234" s="158"/>
      <c r="E234" s="139"/>
      <c r="F234" s="141"/>
      <c r="G234" s="139"/>
      <c r="H234" s="141"/>
      <c r="I234" s="139"/>
      <c r="J234" s="143"/>
      <c r="K234" s="145"/>
      <c r="L234" s="147"/>
      <c r="M234" s="107"/>
    </row>
    <row r="235" spans="1:13" ht="39.950000000000003" customHeight="1" x14ac:dyDescent="0.2">
      <c r="A235" s="109">
        <v>102</v>
      </c>
      <c r="B235" s="109" t="s">
        <v>252</v>
      </c>
      <c r="C235" s="109" t="s">
        <v>253</v>
      </c>
      <c r="D235" s="26" t="s">
        <v>56</v>
      </c>
      <c r="E235" s="28">
        <v>3704</v>
      </c>
      <c r="F235" s="29"/>
      <c r="G235" s="29"/>
      <c r="H235" s="125"/>
      <c r="I235" s="29"/>
      <c r="J235" s="29"/>
      <c r="K235" s="46">
        <f t="shared" ref="K235:K243" si="19">SUM(E235:F235)-SUM(G235:J235)</f>
        <v>3704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254</v>
      </c>
      <c r="C236" s="109" t="s">
        <v>255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258</v>
      </c>
      <c r="C237" s="109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260</v>
      </c>
      <c r="C238" s="109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262</v>
      </c>
      <c r="C239" s="109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266</v>
      </c>
      <c r="C240" s="109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3">
        <v>1</v>
      </c>
    </row>
    <row r="241" spans="1:13" ht="39.950000000000003" customHeight="1" x14ac:dyDescent="0.2">
      <c r="A241" s="136">
        <v>102</v>
      </c>
      <c r="B241" s="136" t="s">
        <v>267</v>
      </c>
      <c r="C241" s="135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269</v>
      </c>
      <c r="C242" s="109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273</v>
      </c>
      <c r="C243" s="134" t="s">
        <v>274</v>
      </c>
      <c r="D243" s="26" t="s">
        <v>49</v>
      </c>
      <c r="E243" s="28">
        <v>3187</v>
      </c>
      <c r="F243" s="31"/>
      <c r="G243" s="29"/>
      <c r="H243" s="46"/>
      <c r="I243" s="29"/>
      <c r="J243" s="29"/>
      <c r="K243" s="46">
        <f t="shared" si="19"/>
        <v>3187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2">
        <f t="shared" si="21"/>
        <v>0</v>
      </c>
      <c r="K244" s="88">
        <f>SUM(K235:K243)</f>
        <v>34899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48" t="s">
        <v>0</v>
      </c>
      <c r="E249" s="148"/>
      <c r="F249" s="148"/>
      <c r="G249" s="148"/>
      <c r="H249" s="148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49" t="s">
        <v>1</v>
      </c>
      <c r="E250" s="149"/>
      <c r="F250" s="149"/>
      <c r="G250" s="149"/>
      <c r="H250" s="149"/>
      <c r="I250" s="1"/>
      <c r="J250" s="1"/>
      <c r="K250" s="2"/>
      <c r="L250" s="3" t="s">
        <v>272</v>
      </c>
      <c r="M250" s="107"/>
    </row>
    <row r="251" spans="1:13" x14ac:dyDescent="0.2">
      <c r="A251" s="1"/>
      <c r="B251" s="1"/>
      <c r="C251" s="1"/>
      <c r="D251" s="150" t="s">
        <v>289</v>
      </c>
      <c r="E251" s="150"/>
      <c r="F251" s="150"/>
      <c r="G251" s="150"/>
      <c r="H251" s="150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31"/>
      <c r="D252" s="71"/>
      <c r="E252" s="71"/>
      <c r="F252" s="71"/>
      <c r="G252" s="71"/>
      <c r="H252" s="71"/>
      <c r="I252" s="131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151" t="s">
        <v>3</v>
      </c>
      <c r="F253" s="151"/>
      <c r="G253" s="152" t="s">
        <v>4</v>
      </c>
      <c r="H253" s="152"/>
      <c r="I253" s="152"/>
      <c r="J253" s="152"/>
      <c r="K253" s="11"/>
      <c r="L253" s="12"/>
      <c r="M253" s="107"/>
    </row>
    <row r="254" spans="1:13" ht="13.5" customHeight="1" thickBot="1" x14ac:dyDescent="0.25">
      <c r="A254" s="13" t="s">
        <v>5</v>
      </c>
      <c r="B254" s="153" t="s">
        <v>6</v>
      </c>
      <c r="C254" s="155" t="s">
        <v>7</v>
      </c>
      <c r="D254" s="157" t="s">
        <v>8</v>
      </c>
      <c r="E254" s="138" t="s">
        <v>9</v>
      </c>
      <c r="F254" s="140" t="s">
        <v>10</v>
      </c>
      <c r="G254" s="138" t="s">
        <v>11</v>
      </c>
      <c r="H254" s="140" t="s">
        <v>12</v>
      </c>
      <c r="I254" s="138" t="s">
        <v>10</v>
      </c>
      <c r="J254" s="142" t="s">
        <v>13</v>
      </c>
      <c r="K254" s="144" t="s">
        <v>14</v>
      </c>
      <c r="L254" s="146" t="s">
        <v>15</v>
      </c>
      <c r="M254" s="107"/>
    </row>
    <row r="255" spans="1:13" x14ac:dyDescent="0.2">
      <c r="A255" s="108" t="s">
        <v>16</v>
      </c>
      <c r="B255" s="154"/>
      <c r="C255" s="156"/>
      <c r="D255" s="158"/>
      <c r="E255" s="139"/>
      <c r="F255" s="141"/>
      <c r="G255" s="139"/>
      <c r="H255" s="141"/>
      <c r="I255" s="139"/>
      <c r="J255" s="143"/>
      <c r="K255" s="145"/>
      <c r="L255" s="147"/>
      <c r="M255" s="107"/>
    </row>
    <row r="256" spans="1:13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49</v>
      </c>
      <c r="E256" s="28">
        <v>3546</v>
      </c>
      <c r="F256" s="31">
        <v>15045</v>
      </c>
      <c r="G256" s="29"/>
      <c r="H256" s="125"/>
      <c r="I256" s="29"/>
      <c r="J256" s="29"/>
      <c r="K256" s="46">
        <f t="shared" ref="K256:K264" si="22">SUM(E256:F256)-SUM(G256:J256)</f>
        <v>18591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49</v>
      </c>
      <c r="E257" s="28">
        <v>2707</v>
      </c>
      <c r="F257" s="31"/>
      <c r="G257" s="29"/>
      <c r="H257" s="46"/>
      <c r="I257" s="29"/>
      <c r="J257" s="29"/>
      <c r="K257" s="46">
        <f t="shared" si="22"/>
        <v>2707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281</v>
      </c>
      <c r="C259" s="109" t="s">
        <v>282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283</v>
      </c>
      <c r="C260" s="109" t="s">
        <v>284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3">
        <v>1</v>
      </c>
    </row>
    <row r="261" spans="1:13" ht="39.950000000000003" customHeight="1" x14ac:dyDescent="0.2">
      <c r="A261" s="109">
        <v>102</v>
      </c>
      <c r="B261" s="109" t="s">
        <v>288</v>
      </c>
      <c r="C261" s="109" t="s">
        <v>287</v>
      </c>
      <c r="D261" s="26" t="s">
        <v>257</v>
      </c>
      <c r="E261" s="28">
        <v>5164</v>
      </c>
      <c r="F261" s="31"/>
      <c r="G261" s="29"/>
      <c r="H261" s="46"/>
      <c r="I261" s="29"/>
      <c r="J261" s="29"/>
      <c r="K261" s="46">
        <f t="shared" si="22"/>
        <v>5164</v>
      </c>
      <c r="L261" s="85"/>
      <c r="M261" s="113">
        <v>1</v>
      </c>
    </row>
    <row r="262" spans="1:13" ht="39.950000000000003" customHeight="1" x14ac:dyDescent="0.2">
      <c r="A262" s="136"/>
      <c r="B262" s="136"/>
      <c r="C262" s="135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3"/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34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31064</v>
      </c>
      <c r="F265" s="88">
        <f>SUM(F256:F264)</f>
        <v>15045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2">
        <f t="shared" si="24"/>
        <v>0</v>
      </c>
      <c r="K265" s="88">
        <f>SUM(K256:K264)</f>
        <v>46109</v>
      </c>
      <c r="L265" s="87"/>
      <c r="M265" s="111">
        <f>SUM(M256:M264)</f>
        <v>6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561156</v>
      </c>
      <c r="F268" s="114">
        <f>F19+F41+F65+F90+F113+F136+F159+F184+F203+F222+F244+F265</f>
        <v>15045</v>
      </c>
      <c r="G268" s="114">
        <f>G19+G41+G65+G90+G113+G136+G159+G203</f>
        <v>0</v>
      </c>
      <c r="H268" s="114">
        <f>H19+H41+H65+H90+H113+H136+H159+H203+H222+H244+H265</f>
        <v>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576201</v>
      </c>
      <c r="L268" s="115">
        <f>M268</f>
        <v>125</v>
      </c>
      <c r="M268" s="114">
        <f>M19+M41+M65+M90+M113+M136+M159+M184+M203+M222+M244+M265</f>
        <v>125</v>
      </c>
    </row>
    <row r="269" spans="1:13" x14ac:dyDescent="0.2">
      <c r="D269" s="116" t="s">
        <v>208</v>
      </c>
      <c r="E269" s="117">
        <f>E268+F268</f>
        <v>576201</v>
      </c>
      <c r="F269" s="118"/>
      <c r="H269" s="116" t="s">
        <v>209</v>
      </c>
      <c r="J269" s="111">
        <f>G268+H268+I268+J268</f>
        <v>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19"/>
      <c r="H272" s="120"/>
      <c r="I272" s="120"/>
      <c r="J272" s="120"/>
      <c r="K272" s="121"/>
      <c r="L272" s="122"/>
      <c r="M272" s="123"/>
    </row>
    <row r="345" spans="11:11" x14ac:dyDescent="0.2">
      <c r="K345" s="94" t="s">
        <v>210</v>
      </c>
    </row>
  </sheetData>
  <sheetProtection selectLockedCells="1" selectUnlockedCells="1"/>
  <mergeCells count="192"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QUINCENA DICIEMBRE</vt:lpstr>
      <vt:lpstr>'2DA QUINCENA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</cp:lastModifiedBy>
  <cp:lastPrinted>2024-12-17T01:32:08Z</cp:lastPrinted>
  <dcterms:created xsi:type="dcterms:W3CDTF">2022-01-28T17:30:25Z</dcterms:created>
  <dcterms:modified xsi:type="dcterms:W3CDTF">2025-01-20T19:23:15Z</dcterms:modified>
</cp:coreProperties>
</file>